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475" tabRatio="811" activeTab="0"/>
  </bookViews>
  <sheets>
    <sheet name="Кошторис на 2019" sheetId="1" r:id="rId1"/>
  </sheets>
  <definedNames>
    <definedName name="_xlnm.Print_Area" localSheetId="0">'Кошторис на 2019'!$A$1:$E$111</definedName>
  </definedNames>
  <calcPr fullCalcOnLoad="1"/>
</workbook>
</file>

<file path=xl/sharedStrings.xml><?xml version="1.0" encoding="utf-8"?>
<sst xmlns="http://schemas.openxmlformats.org/spreadsheetml/2006/main" count="127" uniqueCount="113">
  <si>
    <t>(підпис)</t>
  </si>
  <si>
    <t>(ініціали і прізвище)</t>
  </si>
  <si>
    <t>М.П.</t>
  </si>
  <si>
    <t>код та назва програмної класифікації видатків та кредитування державного бюджету</t>
  </si>
  <si>
    <t>(грн.)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</si>
  <si>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</si>
  <si>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</si>
  <si>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</si>
  <si>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</si>
  <si>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</si>
  <si>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</si>
  <si>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на початок року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</si>
  <si>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</si>
  <si>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</si>
  <si>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</si>
  <si>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</si>
  <si>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</si>
  <si>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Головний бухгалтер</t>
  </si>
  <si>
    <t>(число, місяць, рік)</t>
  </si>
  <si>
    <t>М.П.***</t>
  </si>
  <si>
    <t xml:space="preserve"> - надходження від плати за послуги, що надаються бюджетними установами згідно із закондавством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</si>
  <si>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</si>
  <si>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</si>
  <si>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 xml:space="preserve"> плата за оренду майна бюджетних установ</t>
  </si>
  <si>
    <t xml:space="preserve"> надходження бюджетних установ від реалізації в установленому порядку майна (крім нерухомого майна) </t>
  </si>
  <si>
    <t xml:space="preserve"> 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 інших об"єктів нерухомого майна, що перебувають у приватній власності фізичних або юридичних осіб.</t>
  </si>
  <si>
    <t>кошти, що отримують вищі та професійно-технічні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право: кошти, що отримують державні і комунальні вищі навчальні заклади, науковіустанови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гранти.</t>
  </si>
  <si>
    <t>інші надходження, у т.ч.</t>
  </si>
  <si>
    <t xml:space="preserve"> - інші  джерела власних надходжень бюджетних установ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</si>
  <si>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</si>
  <si>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</si>
  <si>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</si>
  <si>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</si>
  <si>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</si>
  <si>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</si>
  <si>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</si>
  <si>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</si>
  <si>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</si>
  <si>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</si>
  <si>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</si>
  <si>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</si>
  <si>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</si>
  <si>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</si>
  <si>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</si>
  <si>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</si>
  <si>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</si>
  <si>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</si>
  <si>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</si>
  <si>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</si>
  <si>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</si>
  <si>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</si>
  <si>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</si>
  <si>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Керівник</t>
  </si>
  <si>
    <t>Перевірка: (надходження - витрати)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</si>
  <si>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</si>
  <si>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</si>
  <si>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</si>
  <si>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</si>
  <si>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</si>
  <si>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</si>
  <si>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</si>
  <si>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</si>
  <si>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</si>
  <si>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</si>
  <si>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</si>
  <si>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</si>
  <si>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</si>
  <si>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</si>
  <si>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</si>
  <si>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</si>
  <si>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</si>
  <si>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</si>
  <si>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</si>
  <si>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</si>
  <si>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</si>
  <si>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</si>
  <si>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</si>
  <si>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</si>
  <si>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</si>
  <si>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</si>
  <si>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</si>
  <si>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</si>
  <si>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</si>
  <si>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</si>
  <si>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</si>
  <si>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</si>
  <si>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</si>
  <si>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</si>
  <si>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</si>
  <si>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</si>
  <si>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</si>
  <si>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</si>
  <si>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</si>
  <si>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</si>
  <si>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</si>
  <si>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</si>
  <si>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</si>
  <si>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</si>
  <si>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</si>
  <si>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благодійні внески, гранти та дарунки</t>
  </si>
  <si>
    <t>фінансування (розписати за кодами класифікації фінансування за типом боргового зобов'язання)</t>
  </si>
  <si>
    <t>Начальник відділу освіти Брониківської сільської ради</t>
  </si>
  <si>
    <t>С.А.Павлюк</t>
  </si>
  <si>
    <t>"____" ____________ 2018 р.</t>
  </si>
  <si>
    <t>41853975  Відділ освіти, молоді та спорту Брониківської сільської ради</t>
  </si>
  <si>
    <t>с.Нова Романівка Новоград-Волинський район Житомирської області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</si>
  <si>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сільський</t>
    </r>
  </si>
  <si>
    <t>код та назва відомчої класифікації видатків та кредитування бюджету 06 Відділ освіти,молоді та спорту Брониківської сільської ради</t>
  </si>
  <si>
    <t>на 2018 рік</t>
  </si>
  <si>
    <r>
      <t xml:space="preserve">Затверджений у сумі </t>
    </r>
    <r>
      <rPr>
        <b/>
        <sz val="13"/>
        <rFont val="Times New Roman Cyr"/>
        <family val="0"/>
      </rPr>
      <t xml:space="preserve">: 2435136 грн 00 коп </t>
    </r>
  </si>
  <si>
    <t>Два мільйони чотириста тридцять п"ять тисяч сто тридцять шість грн 00 коп</t>
  </si>
  <si>
    <r>
  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застосовуютьпрограмно- цільового методу)*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Яворівська  </t>
    </r>
    <r>
      <rPr>
        <b/>
        <sz val="14"/>
        <rFont val="Times New Roman"/>
        <family val="1"/>
      </rPr>
      <t>ЗОШ</t>
    </r>
  </si>
  <si>
    <t>В.Я.Ольшевська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</si>
</sst>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#,##0.00_ ;\-#,##0.00\ "/>
    <numFmt numFmtId="174" formatCode="#,##0.00;\-#,##0.00;#,&quot;-&quot;"/>
    <numFmt numFmtId="175" formatCode="dd\.mm\.yyyy;@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b/>
      <sz val="14"/>
      <name val="Times New Roman Cyr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1"/>
      <color indexed="8"/>
      <name val="Times New Roman Cyr"/>
      <family val="0"/>
    </font>
    <font>
      <b/>
      <sz val="14"/>
      <color indexed="8"/>
      <name val="Times New Roman Cyr"/>
      <family val="0"/>
    </font>
    <font>
      <i/>
      <sz val="12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3"/>
      <color indexed="8"/>
      <name val="Times New Roman Cyr"/>
      <family val="0"/>
    </font>
    <font>
      <i/>
      <sz val="14"/>
      <color indexed="8"/>
      <name val="Times New Roman Cyr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3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80" fillId="0" borderId="0" xfId="0" applyNumberFormat="1" applyFont="1" applyAlignment="1">
      <alignment/>
    </xf>
    <xf numFmtId="0" fontId="16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4" fontId="81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74" fontId="21" fillId="0" borderId="11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>
      <alignment horizontal="left" wrapText="1"/>
    </xf>
    <xf numFmtId="174" fontId="24" fillId="0" borderId="11" xfId="0" applyNumberFormat="1" applyFont="1" applyFill="1" applyBorder="1" applyAlignment="1" applyProtection="1">
      <alignment horizontal="right" vertical="center"/>
      <protection/>
    </xf>
    <xf numFmtId="174" fontId="24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12" fillId="33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49" fontId="13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4" fontId="24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174" fontId="31" fillId="0" borderId="11" xfId="0" applyNumberFormat="1" applyFont="1" applyFill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35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left" wrapText="1"/>
    </xf>
    <xf numFmtId="174" fontId="23" fillId="0" borderId="11" xfId="0" applyNumberFormat="1" applyFont="1" applyFill="1" applyBorder="1" applyAlignment="1" applyProtection="1">
      <alignment horizontal="right" vertical="center"/>
      <protection locked="0"/>
    </xf>
    <xf numFmtId="174" fontId="23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left" wrapText="1"/>
    </xf>
    <xf numFmtId="174" fontId="22" fillId="0" borderId="11" xfId="0" applyNumberFormat="1" applyFont="1" applyFill="1" applyBorder="1" applyAlignment="1" applyProtection="1">
      <alignment horizontal="right" vertical="center"/>
      <protection/>
    </xf>
    <xf numFmtId="174" fontId="22" fillId="0" borderId="11" xfId="0" applyNumberFormat="1" applyFont="1" applyFill="1" applyBorder="1" applyAlignment="1">
      <alignment horizontal="right" vertical="center"/>
    </xf>
    <xf numFmtId="174" fontId="20" fillId="0" borderId="11" xfId="0" applyNumberFormat="1" applyFont="1" applyFill="1" applyBorder="1" applyAlignment="1" applyProtection="1">
      <alignment horizontal="right" vertical="center"/>
      <protection/>
    </xf>
    <xf numFmtId="174" fontId="20" fillId="0" borderId="11" xfId="0" applyNumberFormat="1" applyFont="1" applyFill="1" applyBorder="1" applyAlignment="1">
      <alignment horizontal="right" vertical="center"/>
    </xf>
    <xf numFmtId="174" fontId="25" fillId="0" borderId="11" xfId="0" applyNumberFormat="1" applyFont="1" applyFill="1" applyBorder="1" applyAlignment="1" applyProtection="1">
      <alignment horizontal="right" vertical="center"/>
      <protection/>
    </xf>
    <xf numFmtId="174" fontId="25" fillId="0" borderId="11" xfId="0" applyNumberFormat="1" applyFont="1" applyFill="1" applyBorder="1" applyAlignment="1">
      <alignment horizontal="right" vertical="center"/>
    </xf>
    <xf numFmtId="174" fontId="20" fillId="0" borderId="11" xfId="0" applyNumberFormat="1" applyFont="1" applyFill="1" applyBorder="1" applyAlignment="1" applyProtection="1">
      <alignment horizontal="right" vertical="center"/>
      <protection locked="0"/>
    </xf>
    <xf numFmtId="174" fontId="22" fillId="0" borderId="11" xfId="0" applyNumberFormat="1" applyFont="1" applyFill="1" applyBorder="1" applyAlignment="1" applyProtection="1">
      <alignment horizontal="right" vertical="center"/>
      <protection locked="0"/>
    </xf>
    <xf numFmtId="0" fontId="3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center"/>
    </xf>
    <xf numFmtId="4" fontId="42" fillId="0" borderId="11" xfId="0" applyNumberFormat="1" applyFont="1" applyBorder="1" applyAlignment="1">
      <alignment horizontal="right" vertical="center"/>
    </xf>
    <xf numFmtId="4" fontId="43" fillId="0" borderId="11" xfId="0" applyNumberFormat="1" applyFont="1" applyBorder="1" applyAlignment="1">
      <alignment horizontal="right" vertical="center"/>
    </xf>
    <xf numFmtId="2" fontId="42" fillId="0" borderId="11" xfId="61" applyNumberFormat="1" applyFont="1" applyBorder="1" applyAlignment="1">
      <alignment horizontal="center" vertical="center"/>
    </xf>
    <xf numFmtId="4" fontId="42" fillId="0" borderId="11" xfId="61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top"/>
      <protection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32" fillId="33" borderId="10" xfId="0" applyFont="1" applyFill="1" applyBorder="1" applyAlignment="1" applyProtection="1">
      <alignment horizontal="left" wrapText="1"/>
      <protection/>
    </xf>
    <xf numFmtId="0" fontId="22" fillId="33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15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left" wrapText="1"/>
      <protection/>
    </xf>
    <xf numFmtId="0" fontId="25" fillId="34" borderId="10" xfId="0" applyFont="1" applyFill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2"/>
  <sheetViews>
    <sheetView tabSelected="1" view="pageBreakPreview" zoomScale="75" zoomScaleNormal="75" zoomScaleSheetLayoutView="75" zoomScalePageLayoutView="0" workbookViewId="0" topLeftCell="A1">
      <selection activeCell="B109" sqref="B109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</cols>
  <sheetData>
    <row r="1" spans="3:5" ht="67.5" customHeight="1">
      <c r="C1" s="125" t="s">
        <v>83</v>
      </c>
      <c r="D1" s="125"/>
      <c r="E1" s="125"/>
    </row>
    <row r="2" ht="6" customHeight="1"/>
    <row r="3" spans="3:5" ht="18" customHeight="1">
      <c r="C3" s="126" t="s">
        <v>109</v>
      </c>
      <c r="D3" s="126"/>
      <c r="E3" s="126"/>
    </row>
    <row r="4" spans="3:5" ht="36.75" customHeight="1">
      <c r="C4" s="127" t="s">
        <v>110</v>
      </c>
      <c r="D4" s="127"/>
      <c r="E4" s="127"/>
    </row>
    <row r="5" spans="3:11" ht="12.75">
      <c r="C5" s="113" t="s">
        <v>84</v>
      </c>
      <c r="D5" s="113"/>
      <c r="E5" s="113"/>
      <c r="H5" s="69"/>
      <c r="I5" s="69"/>
      <c r="J5" s="69"/>
      <c r="K5" s="69"/>
    </row>
    <row r="6" spans="1:11" s="2" customFormat="1" ht="41.25" customHeight="1">
      <c r="A6" s="1"/>
      <c r="B6" s="1"/>
      <c r="C6" s="128" t="s">
        <v>101</v>
      </c>
      <c r="D6" s="128"/>
      <c r="E6" s="128"/>
      <c r="F6" s="68"/>
      <c r="H6" s="116"/>
      <c r="I6" s="116"/>
      <c r="J6" s="116"/>
      <c r="K6" s="116"/>
    </row>
    <row r="7" spans="1:11" s="2" customFormat="1" ht="22.5" customHeight="1">
      <c r="A7" s="3"/>
      <c r="B7" s="3"/>
      <c r="C7" s="4"/>
      <c r="D7" s="117" t="s">
        <v>102</v>
      </c>
      <c r="E7" s="117"/>
      <c r="F7" s="6"/>
      <c r="H7" s="12"/>
      <c r="I7" s="12"/>
      <c r="J7" s="12"/>
      <c r="K7" s="12"/>
    </row>
    <row r="8" spans="3:11" s="2" customFormat="1" ht="18" customHeight="1">
      <c r="C8" s="129" t="s">
        <v>103</v>
      </c>
      <c r="D8" s="129"/>
      <c r="E8" s="83"/>
      <c r="F8" s="7"/>
      <c r="H8" s="12"/>
      <c r="I8" s="12"/>
      <c r="J8" s="8"/>
      <c r="K8" s="8"/>
    </row>
    <row r="9" spans="3:11" s="2" customFormat="1" ht="18" customHeight="1">
      <c r="C9" s="82" t="s">
        <v>18</v>
      </c>
      <c r="D9" s="81"/>
      <c r="E9" s="5" t="s">
        <v>2</v>
      </c>
      <c r="F9" s="7"/>
      <c r="H9" s="12"/>
      <c r="I9" s="12"/>
      <c r="J9" s="8"/>
      <c r="K9" s="8"/>
    </row>
    <row r="10" spans="1:9" s="2" customFormat="1" ht="21" customHeight="1">
      <c r="A10" s="118" t="s">
        <v>85</v>
      </c>
      <c r="B10" s="118"/>
      <c r="C10" s="118"/>
      <c r="D10" s="118"/>
      <c r="E10" s="118"/>
      <c r="F10" s="9"/>
      <c r="G10" s="9"/>
      <c r="H10" s="9"/>
      <c r="I10" s="9"/>
    </row>
    <row r="11" spans="1:9" s="2" customFormat="1" ht="19.5" customHeight="1">
      <c r="A11" s="118" t="s">
        <v>108</v>
      </c>
      <c r="B11" s="118"/>
      <c r="C11" s="118"/>
      <c r="D11" s="118"/>
      <c r="E11" s="118"/>
      <c r="F11" s="1"/>
      <c r="G11" s="9"/>
      <c r="H11" s="9"/>
      <c r="I11" s="9"/>
    </row>
    <row r="12" spans="1:9" s="2" customFormat="1" ht="19.5" customHeight="1">
      <c r="A12" s="133" t="s">
        <v>104</v>
      </c>
      <c r="B12" s="133"/>
      <c r="C12" s="133"/>
      <c r="D12" s="133"/>
      <c r="E12" s="133"/>
      <c r="F12" s="1"/>
      <c r="G12" s="9"/>
      <c r="H12" s="9"/>
      <c r="I12" s="9"/>
    </row>
    <row r="13" spans="1:6" s="2" customFormat="1" ht="21" customHeight="1" thickBot="1">
      <c r="A13" s="131" t="s">
        <v>105</v>
      </c>
      <c r="B13" s="131"/>
      <c r="C13" s="131"/>
      <c r="D13" s="131"/>
      <c r="E13" s="131"/>
      <c r="F13" s="10"/>
    </row>
    <row r="14" spans="1:8" s="2" customFormat="1" ht="12.75" customHeight="1">
      <c r="A14" s="132" t="s">
        <v>86</v>
      </c>
      <c r="B14" s="132"/>
      <c r="C14" s="132"/>
      <c r="D14" s="132"/>
      <c r="E14" s="132"/>
      <c r="F14" s="11"/>
      <c r="G14" s="10"/>
      <c r="H14" s="12"/>
    </row>
    <row r="15" spans="1:10" s="15" customFormat="1" ht="14.25" customHeight="1">
      <c r="A15" s="130" t="s">
        <v>106</v>
      </c>
      <c r="B15" s="130"/>
      <c r="C15" s="130"/>
      <c r="D15" s="130"/>
      <c r="E15" s="130"/>
      <c r="F15" s="13"/>
      <c r="G15" s="14"/>
      <c r="H15" s="14"/>
      <c r="I15" s="14"/>
      <c r="J15" s="14"/>
    </row>
    <row r="16" spans="1:10" s="15" customFormat="1" ht="17.25" customHeight="1">
      <c r="A16" s="135" t="s">
        <v>107</v>
      </c>
      <c r="B16" s="135"/>
      <c r="C16" s="135"/>
      <c r="D16" s="135"/>
      <c r="E16" s="135"/>
      <c r="F16" s="13"/>
      <c r="G16" s="14"/>
      <c r="H16" s="14"/>
      <c r="I16" s="14"/>
      <c r="J16" s="14"/>
    </row>
    <row r="17" spans="1:10" s="15" customFormat="1" ht="18" customHeight="1">
      <c r="A17" s="135" t="s">
        <v>3</v>
      </c>
      <c r="B17" s="135"/>
      <c r="C17" s="135"/>
      <c r="D17" s="135"/>
      <c r="E17" s="135"/>
      <c r="F17" s="13"/>
      <c r="G17" s="14"/>
      <c r="H17" s="14"/>
      <c r="I17" s="14"/>
      <c r="J17" s="14"/>
    </row>
    <row r="18" spans="1:10" s="15" customFormat="1" ht="6.75" customHeight="1">
      <c r="A18" s="136"/>
      <c r="B18" s="136"/>
      <c r="C18" s="136"/>
      <c r="D18" s="136"/>
      <c r="E18" s="136"/>
      <c r="F18" s="13"/>
      <c r="G18" s="14"/>
      <c r="H18" s="14"/>
      <c r="I18" s="14"/>
      <c r="J18" s="14"/>
    </row>
    <row r="19" spans="1:6" s="13" customFormat="1" ht="31.5" customHeight="1" hidden="1">
      <c r="A19" s="134"/>
      <c r="B19" s="134"/>
      <c r="C19" s="134"/>
      <c r="D19" s="134"/>
      <c r="E19" s="134"/>
      <c r="F19" s="16"/>
    </row>
    <row r="20" spans="1:6" s="13" customFormat="1" ht="20.25" customHeight="1" hidden="1">
      <c r="A20" s="46"/>
      <c r="B20" s="46"/>
      <c r="C20" s="46"/>
      <c r="D20" s="46"/>
      <c r="E20" s="46"/>
      <c r="F20" s="16"/>
    </row>
    <row r="21" spans="1:6" s="13" customFormat="1" ht="53.25" customHeight="1">
      <c r="A21" s="119" t="s">
        <v>111</v>
      </c>
      <c r="B21" s="119"/>
      <c r="C21" s="119"/>
      <c r="D21" s="119"/>
      <c r="E21" s="119"/>
      <c r="F21" s="16"/>
    </row>
    <row r="22" spans="5:8" s="2" customFormat="1" ht="6.75" customHeight="1">
      <c r="E22" s="17" t="s">
        <v>4</v>
      </c>
      <c r="H22" s="1"/>
    </row>
    <row r="23" spans="1:5" s="2" customFormat="1" ht="15.75" customHeight="1">
      <c r="A23" s="120" t="s">
        <v>6</v>
      </c>
      <c r="B23" s="114" t="s">
        <v>5</v>
      </c>
      <c r="C23" s="122" t="s">
        <v>87</v>
      </c>
      <c r="D23" s="123"/>
      <c r="E23" s="124"/>
    </row>
    <row r="24" spans="1:5" s="2" customFormat="1" ht="36" customHeight="1">
      <c r="A24" s="121"/>
      <c r="B24" s="115"/>
      <c r="C24" s="41" t="s">
        <v>88</v>
      </c>
      <c r="D24" s="43" t="s">
        <v>89</v>
      </c>
      <c r="E24" s="42" t="s">
        <v>7</v>
      </c>
    </row>
    <row r="25" spans="1:8" s="2" customFormat="1" ht="15" customHeight="1">
      <c r="A25" s="18">
        <v>2</v>
      </c>
      <c r="B25" s="18">
        <v>1</v>
      </c>
      <c r="C25" s="18">
        <v>3</v>
      </c>
      <c r="D25" s="18">
        <v>4</v>
      </c>
      <c r="E25" s="18">
        <v>5</v>
      </c>
      <c r="H25" s="2" t="s">
        <v>8</v>
      </c>
    </row>
    <row r="26" spans="1:5" s="2" customFormat="1" ht="21" customHeight="1">
      <c r="A26" s="71" t="s">
        <v>9</v>
      </c>
      <c r="B26" s="18"/>
      <c r="C26" s="108">
        <f>C27</f>
        <v>2435136</v>
      </c>
      <c r="D26" s="109">
        <f>D28+D40</f>
        <v>0</v>
      </c>
      <c r="E26" s="109">
        <f>C26+D26</f>
        <v>2435136</v>
      </c>
    </row>
    <row r="27" spans="1:5" s="2" customFormat="1" ht="17.25" customHeight="1">
      <c r="A27" s="72" t="s">
        <v>97</v>
      </c>
      <c r="B27" s="18" t="s">
        <v>10</v>
      </c>
      <c r="C27" s="110">
        <v>2435136</v>
      </c>
      <c r="D27" s="38" t="s">
        <v>10</v>
      </c>
      <c r="E27" s="38" t="s">
        <v>10</v>
      </c>
    </row>
    <row r="28" spans="1:5" s="2" customFormat="1" ht="21" customHeight="1">
      <c r="A28" s="105" t="s">
        <v>98</v>
      </c>
      <c r="B28" s="20" t="s">
        <v>10</v>
      </c>
      <c r="C28" s="20" t="s">
        <v>10</v>
      </c>
      <c r="D28" s="106">
        <f>D29+D34</f>
        <v>0</v>
      </c>
      <c r="E28" s="106">
        <f>E29+E34+E39</f>
        <v>0</v>
      </c>
    </row>
    <row r="29" spans="1:5" s="2" customFormat="1" ht="31.5" customHeight="1">
      <c r="A29" s="73" t="s">
        <v>20</v>
      </c>
      <c r="B29" s="36">
        <v>25010000</v>
      </c>
      <c r="C29" s="32"/>
      <c r="D29" s="107">
        <f>SUM(D30:D33)</f>
        <v>0</v>
      </c>
      <c r="E29" s="107">
        <f aca="true" t="shared" si="0" ref="E29:E37">D29</f>
        <v>0</v>
      </c>
    </row>
    <row r="30" spans="1:5" s="2" customFormat="1" ht="27" customHeight="1">
      <c r="A30" s="74" t="s">
        <v>21</v>
      </c>
      <c r="B30" s="35">
        <v>25010100</v>
      </c>
      <c r="C30" s="20"/>
      <c r="D30" s="112"/>
      <c r="E30" s="66">
        <f t="shared" si="0"/>
        <v>0</v>
      </c>
    </row>
    <row r="31" spans="1:5" s="2" customFormat="1" ht="21" customHeight="1">
      <c r="A31" s="75" t="s">
        <v>22</v>
      </c>
      <c r="B31" s="34">
        <v>25010200</v>
      </c>
      <c r="C31" s="20"/>
      <c r="D31" s="112"/>
      <c r="E31" s="66">
        <f t="shared" si="0"/>
        <v>0</v>
      </c>
    </row>
    <row r="32" spans="1:5" s="2" customFormat="1" ht="18.75" customHeight="1">
      <c r="A32" s="74" t="s">
        <v>23</v>
      </c>
      <c r="B32" s="35">
        <v>25010300</v>
      </c>
      <c r="C32" s="20"/>
      <c r="D32" s="112"/>
      <c r="E32" s="66">
        <f t="shared" si="0"/>
        <v>0</v>
      </c>
    </row>
    <row r="33" spans="1:5" s="2" customFormat="1" ht="27" customHeight="1">
      <c r="A33" s="75" t="s">
        <v>24</v>
      </c>
      <c r="B33" s="34">
        <v>25010400</v>
      </c>
      <c r="C33" s="20"/>
      <c r="D33" s="112"/>
      <c r="E33" s="66">
        <f t="shared" si="0"/>
        <v>0</v>
      </c>
    </row>
    <row r="34" spans="1:5" s="2" customFormat="1" ht="18.75" customHeight="1">
      <c r="A34" s="76" t="s">
        <v>28</v>
      </c>
      <c r="B34" s="37">
        <v>25020000</v>
      </c>
      <c r="C34" s="32"/>
      <c r="D34" s="107">
        <f>SUM(D35:D37)</f>
        <v>0</v>
      </c>
      <c r="E34" s="107">
        <f t="shared" si="0"/>
        <v>0</v>
      </c>
    </row>
    <row r="35" spans="1:5" s="2" customFormat="1" ht="16.5" customHeight="1">
      <c r="A35" s="75" t="s">
        <v>99</v>
      </c>
      <c r="B35" s="34">
        <v>25020100</v>
      </c>
      <c r="C35" s="20"/>
      <c r="D35" s="112"/>
      <c r="E35" s="66">
        <f t="shared" si="0"/>
        <v>0</v>
      </c>
    </row>
    <row r="36" spans="1:5" s="2" customFormat="1" ht="54" customHeight="1">
      <c r="A36" s="77" t="s">
        <v>25</v>
      </c>
      <c r="B36" s="34">
        <v>25020200</v>
      </c>
      <c r="C36" s="20"/>
      <c r="D36" s="112"/>
      <c r="E36" s="66">
        <f t="shared" si="0"/>
        <v>0</v>
      </c>
    </row>
    <row r="37" spans="1:5" s="2" customFormat="1" ht="92.25" customHeight="1">
      <c r="A37" s="78" t="s">
        <v>26</v>
      </c>
      <c r="B37" s="35">
        <v>25020300</v>
      </c>
      <c r="C37" s="20"/>
      <c r="D37" s="112"/>
      <c r="E37" s="66">
        <f t="shared" si="0"/>
        <v>0</v>
      </c>
    </row>
    <row r="38" spans="1:5" s="2" customFormat="1" ht="15" customHeight="1">
      <c r="A38" s="31" t="s">
        <v>27</v>
      </c>
      <c r="B38" s="34"/>
      <c r="C38" s="20"/>
      <c r="D38" s="112"/>
      <c r="E38" s="65"/>
    </row>
    <row r="39" spans="1:5" s="2" customFormat="1" ht="32.25" customHeight="1">
      <c r="A39" s="19" t="s">
        <v>100</v>
      </c>
      <c r="B39" s="33"/>
      <c r="C39" s="20" t="s">
        <v>10</v>
      </c>
      <c r="D39" s="107"/>
      <c r="E39" s="106">
        <f>D39</f>
        <v>0</v>
      </c>
    </row>
    <row r="40" spans="1:5" s="2" customFormat="1" ht="20.25" customHeight="1">
      <c r="A40" s="70" t="s">
        <v>11</v>
      </c>
      <c r="B40" s="34">
        <v>602100</v>
      </c>
      <c r="C40" s="20" t="s">
        <v>10</v>
      </c>
      <c r="D40" s="111"/>
      <c r="E40" s="67">
        <f>D40</f>
        <v>0</v>
      </c>
    </row>
    <row r="41" spans="1:5" s="2" customFormat="1" ht="31.5" customHeight="1">
      <c r="A41" s="19" t="s">
        <v>12</v>
      </c>
      <c r="B41" s="18"/>
      <c r="C41" s="20" t="s">
        <v>10</v>
      </c>
      <c r="D41" s="44" t="s">
        <v>10</v>
      </c>
      <c r="E41" s="45" t="s">
        <v>10</v>
      </c>
    </row>
    <row r="42" spans="1:5" s="2" customFormat="1" ht="24" customHeight="1">
      <c r="A42" s="80" t="s">
        <v>13</v>
      </c>
      <c r="B42" s="79" t="s">
        <v>10</v>
      </c>
      <c r="C42" s="64">
        <f>C43+C79+C99+C103</f>
        <v>2435136</v>
      </c>
      <c r="D42" s="100">
        <f>D43+D79+D99+D103</f>
        <v>0</v>
      </c>
      <c r="E42" s="101">
        <f aca="true" t="shared" si="1" ref="E42:E67">SUM(C42:D42)</f>
        <v>2435136</v>
      </c>
    </row>
    <row r="43" spans="1:5" s="2" customFormat="1" ht="18" customHeight="1">
      <c r="A43" s="86" t="s">
        <v>32</v>
      </c>
      <c r="B43" s="59">
        <v>2000</v>
      </c>
      <c r="C43" s="47">
        <v>2435136</v>
      </c>
      <c r="D43" s="100">
        <f>D44+D49+D67+D70+D74+D78</f>
        <v>0</v>
      </c>
      <c r="E43" s="101">
        <f t="shared" si="1"/>
        <v>2435136</v>
      </c>
    </row>
    <row r="44" spans="1:5" s="2" customFormat="1" ht="18" customHeight="1">
      <c r="A44" s="90" t="s">
        <v>54</v>
      </c>
      <c r="B44" s="59">
        <v>2100</v>
      </c>
      <c r="C44" s="47">
        <f>C45+C48</f>
        <v>2278451</v>
      </c>
      <c r="D44" s="98">
        <f>D45+D48</f>
        <v>0</v>
      </c>
      <c r="E44" s="99">
        <f t="shared" si="1"/>
        <v>2278451</v>
      </c>
    </row>
    <row r="45" spans="1:5" s="2" customFormat="1" ht="18" customHeight="1">
      <c r="A45" s="88" t="s">
        <v>29</v>
      </c>
      <c r="B45" s="60">
        <v>2110</v>
      </c>
      <c r="C45" s="49">
        <v>1863750</v>
      </c>
      <c r="D45" s="96">
        <f>SUM(D46:D47)</f>
        <v>0</v>
      </c>
      <c r="E45" s="97">
        <f t="shared" si="1"/>
        <v>1863750</v>
      </c>
    </row>
    <row r="46" spans="1:5" s="2" customFormat="1" ht="18" customHeight="1">
      <c r="A46" s="91" t="s">
        <v>30</v>
      </c>
      <c r="B46" s="61">
        <v>2111</v>
      </c>
      <c r="C46" s="50">
        <v>1863750</v>
      </c>
      <c r="D46" s="50">
        <v>0</v>
      </c>
      <c r="E46" s="62">
        <f t="shared" si="1"/>
        <v>1863750</v>
      </c>
    </row>
    <row r="47" spans="1:5" s="2" customFormat="1" ht="18" customHeight="1">
      <c r="A47" s="85" t="s">
        <v>55</v>
      </c>
      <c r="B47" s="61">
        <v>2112</v>
      </c>
      <c r="C47" s="50">
        <v>0</v>
      </c>
      <c r="D47" s="50">
        <v>0</v>
      </c>
      <c r="E47" s="62">
        <f t="shared" si="1"/>
        <v>0</v>
      </c>
    </row>
    <row r="48" spans="1:5" s="2" customFormat="1" ht="18" customHeight="1">
      <c r="A48" s="88" t="s">
        <v>31</v>
      </c>
      <c r="B48" s="60">
        <v>2120</v>
      </c>
      <c r="C48" s="50">
        <v>414701</v>
      </c>
      <c r="D48" s="50">
        <v>0</v>
      </c>
      <c r="E48" s="62">
        <f t="shared" si="1"/>
        <v>414701</v>
      </c>
    </row>
    <row r="49" spans="1:5" s="2" customFormat="1" ht="18" customHeight="1">
      <c r="A49" s="86" t="s">
        <v>14</v>
      </c>
      <c r="B49" s="59">
        <v>2200</v>
      </c>
      <c r="C49" s="98">
        <f>SUM(C50:C57)-C56+C64</f>
        <v>156565</v>
      </c>
      <c r="D49" s="98">
        <f>SUM(D50:D57)-D56+D64</f>
        <v>0</v>
      </c>
      <c r="E49" s="99">
        <f t="shared" si="1"/>
        <v>156565</v>
      </c>
    </row>
    <row r="50" spans="1:5" s="2" customFormat="1" ht="18" customHeight="1">
      <c r="A50" s="88" t="s">
        <v>33</v>
      </c>
      <c r="B50" s="60">
        <v>2210</v>
      </c>
      <c r="C50" s="103">
        <v>18200</v>
      </c>
      <c r="D50" s="103">
        <v>0</v>
      </c>
      <c r="E50" s="97">
        <f t="shared" si="1"/>
        <v>18200</v>
      </c>
    </row>
    <row r="51" spans="1:5" s="2" customFormat="1" ht="18" customHeight="1">
      <c r="A51" s="88" t="s">
        <v>56</v>
      </c>
      <c r="B51" s="60">
        <v>2220</v>
      </c>
      <c r="C51" s="103">
        <v>325</v>
      </c>
      <c r="D51" s="103">
        <v>0</v>
      </c>
      <c r="E51" s="97">
        <f t="shared" si="1"/>
        <v>325</v>
      </c>
    </row>
    <row r="52" spans="1:5" s="2" customFormat="1" ht="18" customHeight="1">
      <c r="A52" s="88" t="s">
        <v>34</v>
      </c>
      <c r="B52" s="60">
        <v>2230</v>
      </c>
      <c r="C52" s="103">
        <v>56500</v>
      </c>
      <c r="D52" s="103">
        <v>0</v>
      </c>
      <c r="E52" s="97">
        <f t="shared" si="1"/>
        <v>56500</v>
      </c>
    </row>
    <row r="53" spans="1:5" s="2" customFormat="1" ht="18" customHeight="1">
      <c r="A53" s="88" t="s">
        <v>35</v>
      </c>
      <c r="B53" s="60">
        <v>2240</v>
      </c>
      <c r="C53" s="103">
        <v>45000</v>
      </c>
      <c r="D53" s="103">
        <v>0</v>
      </c>
      <c r="E53" s="97">
        <f t="shared" si="1"/>
        <v>45000</v>
      </c>
    </row>
    <row r="54" spans="1:5" s="2" customFormat="1" ht="18" customHeight="1">
      <c r="A54" s="88" t="s">
        <v>36</v>
      </c>
      <c r="B54" s="60">
        <v>2250</v>
      </c>
      <c r="C54" s="103">
        <v>5000</v>
      </c>
      <c r="D54" s="103">
        <v>0</v>
      </c>
      <c r="E54" s="97">
        <f t="shared" si="1"/>
        <v>5000</v>
      </c>
    </row>
    <row r="55" spans="1:5" s="2" customFormat="1" ht="18" customHeight="1">
      <c r="A55" s="84" t="s">
        <v>58</v>
      </c>
      <c r="B55" s="60">
        <v>2260</v>
      </c>
      <c r="C55" s="50">
        <v>0</v>
      </c>
      <c r="D55" s="50">
        <v>0</v>
      </c>
      <c r="E55" s="62">
        <f t="shared" si="1"/>
        <v>0</v>
      </c>
    </row>
    <row r="56" spans="1:5" s="2" customFormat="1" ht="18" customHeight="1">
      <c r="A56" s="57">
        <v>1</v>
      </c>
      <c r="B56" s="56">
        <v>2</v>
      </c>
      <c r="C56" s="63">
        <v>3</v>
      </c>
      <c r="D56" s="63">
        <v>4</v>
      </c>
      <c r="E56" s="58">
        <v>5</v>
      </c>
    </row>
    <row r="57" spans="1:5" s="2" customFormat="1" ht="18" customHeight="1">
      <c r="A57" s="88" t="s">
        <v>37</v>
      </c>
      <c r="B57" s="60">
        <v>2270</v>
      </c>
      <c r="C57" s="96">
        <v>31400</v>
      </c>
      <c r="D57" s="96">
        <f>SUM(D58:D63)</f>
        <v>0</v>
      </c>
      <c r="E57" s="97">
        <f>SUM(C57:D57)</f>
        <v>31400</v>
      </c>
    </row>
    <row r="58" spans="1:5" s="2" customFormat="1" ht="18" customHeight="1">
      <c r="A58" s="91" t="s">
        <v>38</v>
      </c>
      <c r="B58" s="60">
        <v>2271</v>
      </c>
      <c r="C58" s="50">
        <v>0</v>
      </c>
      <c r="D58" s="50">
        <v>0</v>
      </c>
      <c r="E58" s="62">
        <f t="shared" si="1"/>
        <v>0</v>
      </c>
    </row>
    <row r="59" spans="1:5" s="2" customFormat="1" ht="18" customHeight="1">
      <c r="A59" s="91" t="s">
        <v>39</v>
      </c>
      <c r="B59" s="61">
        <v>2272</v>
      </c>
      <c r="C59" s="50">
        <v>0</v>
      </c>
      <c r="D59" s="50">
        <v>0</v>
      </c>
      <c r="E59" s="62">
        <f t="shared" si="1"/>
        <v>0</v>
      </c>
    </row>
    <row r="60" spans="1:5" s="2" customFormat="1" ht="18" customHeight="1">
      <c r="A60" s="91" t="s">
        <v>40</v>
      </c>
      <c r="B60" s="61">
        <v>2273</v>
      </c>
      <c r="C60" s="50">
        <v>9800</v>
      </c>
      <c r="D60" s="50">
        <v>0</v>
      </c>
      <c r="E60" s="62">
        <f t="shared" si="1"/>
        <v>9800</v>
      </c>
    </row>
    <row r="61" spans="1:5" s="2" customFormat="1" ht="18" customHeight="1">
      <c r="A61" s="91" t="s">
        <v>41</v>
      </c>
      <c r="B61" s="61">
        <v>2274</v>
      </c>
      <c r="C61" s="50">
        <v>0</v>
      </c>
      <c r="D61" s="50">
        <v>0</v>
      </c>
      <c r="E61" s="62">
        <f t="shared" si="1"/>
        <v>0</v>
      </c>
    </row>
    <row r="62" spans="1:5" s="2" customFormat="1" ht="18" customHeight="1">
      <c r="A62" s="91" t="s">
        <v>82</v>
      </c>
      <c r="B62" s="61">
        <v>2275</v>
      </c>
      <c r="C62" s="50">
        <v>21600</v>
      </c>
      <c r="D62" s="50">
        <v>0</v>
      </c>
      <c r="E62" s="62">
        <f t="shared" si="1"/>
        <v>21600</v>
      </c>
    </row>
    <row r="63" spans="1:5" s="2" customFormat="1" ht="18" customHeight="1">
      <c r="A63" s="87" t="s">
        <v>90</v>
      </c>
      <c r="B63" s="61">
        <v>2276</v>
      </c>
      <c r="C63" s="50">
        <v>0</v>
      </c>
      <c r="D63" s="50">
        <v>0</v>
      </c>
      <c r="E63" s="62">
        <f>SUM(C63:D63)</f>
        <v>0</v>
      </c>
    </row>
    <row r="64" spans="1:5" s="2" customFormat="1" ht="30" customHeight="1">
      <c r="A64" s="51" t="s">
        <v>42</v>
      </c>
      <c r="B64" s="60">
        <v>2280</v>
      </c>
      <c r="C64" s="49">
        <v>140</v>
      </c>
      <c r="D64" s="49">
        <f>SUM(D65:D66)</f>
        <v>0</v>
      </c>
      <c r="E64" s="62">
        <f t="shared" si="1"/>
        <v>140</v>
      </c>
    </row>
    <row r="65" spans="1:5" s="2" customFormat="1" ht="30" customHeight="1">
      <c r="A65" s="87" t="s">
        <v>59</v>
      </c>
      <c r="B65" s="61">
        <v>2281</v>
      </c>
      <c r="C65" s="50">
        <v>0</v>
      </c>
      <c r="D65" s="50">
        <v>0</v>
      </c>
      <c r="E65" s="62">
        <f t="shared" si="1"/>
        <v>0</v>
      </c>
    </row>
    <row r="66" spans="1:5" s="2" customFormat="1" ht="33" customHeight="1">
      <c r="A66" s="87" t="s">
        <v>15</v>
      </c>
      <c r="B66" s="61">
        <v>2282</v>
      </c>
      <c r="C66" s="50">
        <v>140</v>
      </c>
      <c r="D66" s="50">
        <v>0</v>
      </c>
      <c r="E66" s="62">
        <f t="shared" si="1"/>
        <v>140</v>
      </c>
    </row>
    <row r="67" spans="1:5" s="2" customFormat="1" ht="18" customHeight="1">
      <c r="A67" s="48" t="s">
        <v>60</v>
      </c>
      <c r="B67" s="60">
        <v>2400</v>
      </c>
      <c r="C67" s="49">
        <f>SUM(C68:C69)</f>
        <v>0</v>
      </c>
      <c r="D67" s="49">
        <f>SUM(D68:D69)</f>
        <v>0</v>
      </c>
      <c r="E67" s="62">
        <f t="shared" si="1"/>
        <v>0</v>
      </c>
    </row>
    <row r="68" spans="1:5" s="2" customFormat="1" ht="18" customHeight="1">
      <c r="A68" s="48" t="s">
        <v>61</v>
      </c>
      <c r="B68" s="60">
        <v>2410</v>
      </c>
      <c r="C68" s="50">
        <v>0</v>
      </c>
      <c r="D68" s="50">
        <v>0</v>
      </c>
      <c r="E68" s="62">
        <f>SUM(C68:D68)</f>
        <v>0</v>
      </c>
    </row>
    <row r="69" spans="1:5" s="2" customFormat="1" ht="18" customHeight="1">
      <c r="A69" s="48" t="s">
        <v>62</v>
      </c>
      <c r="B69" s="60">
        <v>2420</v>
      </c>
      <c r="C69" s="50">
        <v>0</v>
      </c>
      <c r="D69" s="50">
        <v>0</v>
      </c>
      <c r="E69" s="62">
        <f>SUM(C69:D69)</f>
        <v>0</v>
      </c>
    </row>
    <row r="70" spans="1:5" s="2" customFormat="1" ht="18" customHeight="1">
      <c r="A70" s="48" t="s">
        <v>63</v>
      </c>
      <c r="B70" s="60">
        <v>2600</v>
      </c>
      <c r="C70" s="49">
        <f>SUM(C71:C73)</f>
        <v>0</v>
      </c>
      <c r="D70" s="49">
        <f>SUM(D71:D73)</f>
        <v>0</v>
      </c>
      <c r="E70" s="62">
        <f aca="true" t="shared" si="2" ref="E70:E102">SUM(C70:D70)</f>
        <v>0</v>
      </c>
    </row>
    <row r="71" spans="1:5" s="2" customFormat="1" ht="18" customHeight="1">
      <c r="A71" s="48" t="s">
        <v>64</v>
      </c>
      <c r="B71" s="60">
        <v>2610</v>
      </c>
      <c r="C71" s="50">
        <v>0</v>
      </c>
      <c r="D71" s="50">
        <v>0</v>
      </c>
      <c r="E71" s="62">
        <f t="shared" si="2"/>
        <v>0</v>
      </c>
    </row>
    <row r="72" spans="1:5" s="2" customFormat="1" ht="18" customHeight="1">
      <c r="A72" s="48" t="s">
        <v>65</v>
      </c>
      <c r="B72" s="60">
        <v>2620</v>
      </c>
      <c r="C72" s="50">
        <v>0</v>
      </c>
      <c r="D72" s="50">
        <v>0</v>
      </c>
      <c r="E72" s="62">
        <f t="shared" si="2"/>
        <v>0</v>
      </c>
    </row>
    <row r="73" spans="1:5" s="2" customFormat="1" ht="18" customHeight="1">
      <c r="A73" s="48" t="s">
        <v>66</v>
      </c>
      <c r="B73" s="60">
        <v>2630</v>
      </c>
      <c r="C73" s="50" t="s">
        <v>57</v>
      </c>
      <c r="D73" s="50">
        <v>0</v>
      </c>
      <c r="E73" s="62">
        <f t="shared" si="2"/>
        <v>0</v>
      </c>
    </row>
    <row r="74" spans="1:5" s="2" customFormat="1" ht="18" customHeight="1">
      <c r="A74" s="86" t="s">
        <v>43</v>
      </c>
      <c r="B74" s="59">
        <v>2700</v>
      </c>
      <c r="C74" s="98">
        <f>SUM(C75:C77)</f>
        <v>0</v>
      </c>
      <c r="D74" s="98">
        <f>SUM(D75:D77)</f>
        <v>0</v>
      </c>
      <c r="E74" s="99">
        <f t="shared" si="2"/>
        <v>0</v>
      </c>
    </row>
    <row r="75" spans="1:5" s="2" customFormat="1" ht="18" customHeight="1">
      <c r="A75" s="88" t="s">
        <v>44</v>
      </c>
      <c r="B75" s="60">
        <v>2710</v>
      </c>
      <c r="C75" s="103">
        <v>0</v>
      </c>
      <c r="D75" s="103">
        <v>0</v>
      </c>
      <c r="E75" s="97">
        <f t="shared" si="2"/>
        <v>0</v>
      </c>
    </row>
    <row r="76" spans="1:5" s="2" customFormat="1" ht="18" customHeight="1">
      <c r="A76" s="88" t="s">
        <v>45</v>
      </c>
      <c r="B76" s="60">
        <v>2720</v>
      </c>
      <c r="C76" s="103">
        <v>0</v>
      </c>
      <c r="D76" s="103">
        <v>0</v>
      </c>
      <c r="E76" s="97">
        <f t="shared" si="2"/>
        <v>0</v>
      </c>
    </row>
    <row r="77" spans="1:5" s="2" customFormat="1" ht="18" customHeight="1">
      <c r="A77" s="88" t="s">
        <v>46</v>
      </c>
      <c r="B77" s="60">
        <v>2730</v>
      </c>
      <c r="C77" s="103">
        <v>0</v>
      </c>
      <c r="D77" s="103">
        <v>0</v>
      </c>
      <c r="E77" s="97">
        <f t="shared" si="2"/>
        <v>0</v>
      </c>
    </row>
    <row r="78" spans="1:5" s="2" customFormat="1" ht="18" customHeight="1">
      <c r="A78" s="86" t="s">
        <v>47</v>
      </c>
      <c r="B78" s="59">
        <v>2800</v>
      </c>
      <c r="C78" s="102">
        <v>120</v>
      </c>
      <c r="D78" s="102">
        <v>0</v>
      </c>
      <c r="E78" s="99">
        <f t="shared" si="2"/>
        <v>120</v>
      </c>
    </row>
    <row r="79" spans="1:5" s="2" customFormat="1" ht="18" customHeight="1">
      <c r="A79" s="86" t="s">
        <v>16</v>
      </c>
      <c r="B79" s="59">
        <v>3000</v>
      </c>
      <c r="C79" s="100">
        <f>C80+C94</f>
        <v>0</v>
      </c>
      <c r="D79" s="100">
        <f>D80+D94</f>
        <v>0</v>
      </c>
      <c r="E79" s="101">
        <f t="shared" si="2"/>
        <v>0</v>
      </c>
    </row>
    <row r="80" spans="1:5" s="2" customFormat="1" ht="18" customHeight="1">
      <c r="A80" s="86" t="s">
        <v>48</v>
      </c>
      <c r="B80" s="59">
        <v>3100</v>
      </c>
      <c r="C80" s="99">
        <f>C81+C82+C85+C88+C92+C93</f>
        <v>0</v>
      </c>
      <c r="D80" s="99">
        <f>D81+D82+D85+D88+D92+D93</f>
        <v>0</v>
      </c>
      <c r="E80" s="99">
        <f t="shared" si="2"/>
        <v>0</v>
      </c>
    </row>
    <row r="81" spans="1:5" s="2" customFormat="1" ht="34.5" customHeight="1">
      <c r="A81" s="104" t="s">
        <v>49</v>
      </c>
      <c r="B81" s="60">
        <v>3110</v>
      </c>
      <c r="C81" s="50">
        <v>0</v>
      </c>
      <c r="D81" s="50">
        <v>0</v>
      </c>
      <c r="E81" s="62">
        <f t="shared" si="2"/>
        <v>0</v>
      </c>
    </row>
    <row r="82" spans="1:5" s="2" customFormat="1" ht="18" customHeight="1">
      <c r="A82" s="48" t="s">
        <v>67</v>
      </c>
      <c r="B82" s="60">
        <v>3120</v>
      </c>
      <c r="C82" s="49">
        <f>SUM(C83:C84)</f>
        <v>0</v>
      </c>
      <c r="D82" s="49">
        <f>SUM(D83:D84)</f>
        <v>0</v>
      </c>
      <c r="E82" s="62">
        <f t="shared" si="2"/>
        <v>0</v>
      </c>
    </row>
    <row r="83" spans="1:5" s="2" customFormat="1" ht="18" customHeight="1">
      <c r="A83" s="48" t="s">
        <v>68</v>
      </c>
      <c r="B83" s="60">
        <v>3121</v>
      </c>
      <c r="C83" s="50">
        <v>0</v>
      </c>
      <c r="D83" s="50">
        <v>0</v>
      </c>
      <c r="E83" s="62">
        <f t="shared" si="2"/>
        <v>0</v>
      </c>
    </row>
    <row r="84" spans="1:5" s="2" customFormat="1" ht="18" customHeight="1">
      <c r="A84" s="48" t="s">
        <v>69</v>
      </c>
      <c r="B84" s="60">
        <v>3122</v>
      </c>
      <c r="C84" s="50">
        <v>0</v>
      </c>
      <c r="D84" s="50">
        <v>0</v>
      </c>
      <c r="E84" s="62">
        <f t="shared" si="2"/>
        <v>0</v>
      </c>
    </row>
    <row r="85" spans="1:5" s="2" customFormat="1" ht="18" customHeight="1">
      <c r="A85" s="89" t="s">
        <v>50</v>
      </c>
      <c r="B85" s="60">
        <v>3130</v>
      </c>
      <c r="C85" s="49">
        <f>SUM(C86:C87)</f>
        <v>0</v>
      </c>
      <c r="D85" s="96">
        <f>SUM(D86:D87)</f>
        <v>0</v>
      </c>
      <c r="E85" s="97">
        <f t="shared" si="2"/>
        <v>0</v>
      </c>
    </row>
    <row r="86" spans="1:5" s="2" customFormat="1" ht="18" customHeight="1">
      <c r="A86" s="95" t="s">
        <v>51</v>
      </c>
      <c r="B86" s="61">
        <v>3131</v>
      </c>
      <c r="C86" s="50">
        <v>0</v>
      </c>
      <c r="D86" s="50">
        <v>0</v>
      </c>
      <c r="E86" s="62">
        <f t="shared" si="2"/>
        <v>0</v>
      </c>
    </row>
    <row r="87" spans="1:5" s="2" customFormat="1" ht="18" customHeight="1">
      <c r="A87" s="95" t="s">
        <v>70</v>
      </c>
      <c r="B87" s="61">
        <v>3132</v>
      </c>
      <c r="C87" s="50">
        <v>0</v>
      </c>
      <c r="D87" s="50">
        <v>0</v>
      </c>
      <c r="E87" s="62">
        <f t="shared" si="2"/>
        <v>0</v>
      </c>
    </row>
    <row r="88" spans="1:5" s="2" customFormat="1" ht="18" customHeight="1">
      <c r="A88" s="48" t="s">
        <v>71</v>
      </c>
      <c r="B88" s="60">
        <v>3140</v>
      </c>
      <c r="C88" s="49">
        <f>SUM(C89:C91)</f>
        <v>0</v>
      </c>
      <c r="D88" s="49">
        <f>SUM(D89:D91)</f>
        <v>0</v>
      </c>
      <c r="E88" s="62">
        <f>SUM(C88:D88)</f>
        <v>0</v>
      </c>
    </row>
    <row r="89" spans="1:5" s="2" customFormat="1" ht="18" customHeight="1">
      <c r="A89" s="48" t="s">
        <v>72</v>
      </c>
      <c r="B89" s="60">
        <v>3141</v>
      </c>
      <c r="C89" s="50">
        <v>0</v>
      </c>
      <c r="D89" s="50">
        <v>0</v>
      </c>
      <c r="E89" s="62">
        <f>SUM(C89:D89)</f>
        <v>0</v>
      </c>
    </row>
    <row r="90" spans="1:5" s="2" customFormat="1" ht="18" customHeight="1">
      <c r="A90" s="48" t="s">
        <v>73</v>
      </c>
      <c r="B90" s="60">
        <v>3142</v>
      </c>
      <c r="C90" s="50">
        <v>0</v>
      </c>
      <c r="D90" s="50">
        <v>0</v>
      </c>
      <c r="E90" s="62">
        <f t="shared" si="2"/>
        <v>0</v>
      </c>
    </row>
    <row r="91" spans="1:5" s="2" customFormat="1" ht="18" customHeight="1">
      <c r="A91" s="48" t="s">
        <v>74</v>
      </c>
      <c r="B91" s="60">
        <v>3143</v>
      </c>
      <c r="C91" s="50">
        <v>0</v>
      </c>
      <c r="D91" s="50">
        <v>0</v>
      </c>
      <c r="E91" s="62">
        <f t="shared" si="2"/>
        <v>0</v>
      </c>
    </row>
    <row r="92" spans="1:5" s="2" customFormat="1" ht="18" customHeight="1">
      <c r="A92" s="48" t="s">
        <v>75</v>
      </c>
      <c r="B92" s="60">
        <v>3150</v>
      </c>
      <c r="C92" s="50">
        <v>0</v>
      </c>
      <c r="D92" s="50">
        <v>0</v>
      </c>
      <c r="E92" s="62">
        <f t="shared" si="2"/>
        <v>0</v>
      </c>
    </row>
    <row r="93" spans="1:5" s="2" customFormat="1" ht="18" customHeight="1">
      <c r="A93" s="48" t="s">
        <v>76</v>
      </c>
      <c r="B93" s="60">
        <v>3160</v>
      </c>
      <c r="C93" s="50">
        <v>0</v>
      </c>
      <c r="D93" s="50">
        <v>0</v>
      </c>
      <c r="E93" s="62">
        <f t="shared" si="2"/>
        <v>0</v>
      </c>
    </row>
    <row r="94" spans="1:5" s="2" customFormat="1" ht="18" customHeight="1">
      <c r="A94" s="48" t="s">
        <v>77</v>
      </c>
      <c r="B94" s="60">
        <v>3200</v>
      </c>
      <c r="C94" s="49">
        <f>SUM(C95:C98)</f>
        <v>0</v>
      </c>
      <c r="D94" s="49">
        <f>SUM(D95:D98)</f>
        <v>0</v>
      </c>
      <c r="E94" s="62">
        <f t="shared" si="2"/>
        <v>0</v>
      </c>
    </row>
    <row r="95" spans="1:5" s="2" customFormat="1" ht="18" customHeight="1">
      <c r="A95" s="48" t="s">
        <v>78</v>
      </c>
      <c r="B95" s="60">
        <v>3210</v>
      </c>
      <c r="C95" s="50">
        <v>0</v>
      </c>
      <c r="D95" s="50">
        <v>0</v>
      </c>
      <c r="E95" s="62">
        <f t="shared" si="2"/>
        <v>0</v>
      </c>
    </row>
    <row r="96" spans="1:5" s="2" customFormat="1" ht="18" customHeight="1">
      <c r="A96" s="48" t="s">
        <v>79</v>
      </c>
      <c r="B96" s="60">
        <v>3220</v>
      </c>
      <c r="C96" s="50">
        <v>0</v>
      </c>
      <c r="D96" s="50">
        <v>0</v>
      </c>
      <c r="E96" s="62">
        <f t="shared" si="2"/>
        <v>0</v>
      </c>
    </row>
    <row r="97" spans="1:5" s="2" customFormat="1" ht="18" customHeight="1">
      <c r="A97" s="48" t="s">
        <v>80</v>
      </c>
      <c r="B97" s="60">
        <v>3230</v>
      </c>
      <c r="C97" s="50">
        <v>0</v>
      </c>
      <c r="D97" s="50">
        <v>0</v>
      </c>
      <c r="E97" s="62">
        <f t="shared" si="2"/>
        <v>0</v>
      </c>
    </row>
    <row r="98" spans="1:5" s="2" customFormat="1" ht="15" customHeight="1">
      <c r="A98" s="48" t="s">
        <v>81</v>
      </c>
      <c r="B98" s="60">
        <v>3240</v>
      </c>
      <c r="C98" s="50">
        <v>0</v>
      </c>
      <c r="D98" s="50">
        <v>0</v>
      </c>
      <c r="E98" s="62">
        <f t="shared" si="2"/>
        <v>0</v>
      </c>
    </row>
    <row r="99" spans="1:5" s="2" customFormat="1" ht="18" customHeight="1">
      <c r="A99" s="52" t="s">
        <v>91</v>
      </c>
      <c r="B99" s="60">
        <v>4110</v>
      </c>
      <c r="C99" s="49">
        <f>SUM(C100:C102)</f>
        <v>0</v>
      </c>
      <c r="D99" s="49">
        <f>SUM(D100:D102)</f>
        <v>0</v>
      </c>
      <c r="E99" s="62">
        <f t="shared" si="2"/>
        <v>0</v>
      </c>
    </row>
    <row r="100" spans="1:5" s="2" customFormat="1" ht="18" customHeight="1">
      <c r="A100" s="52" t="s">
        <v>92</v>
      </c>
      <c r="B100" s="60">
        <v>4111</v>
      </c>
      <c r="C100" s="50">
        <v>0</v>
      </c>
      <c r="D100" s="50">
        <v>0</v>
      </c>
      <c r="E100" s="62">
        <f t="shared" si="2"/>
        <v>0</v>
      </c>
    </row>
    <row r="101" spans="1:5" s="2" customFormat="1" ht="18" customHeight="1">
      <c r="A101" s="52" t="s">
        <v>93</v>
      </c>
      <c r="B101" s="60">
        <v>4112</v>
      </c>
      <c r="C101" s="50">
        <v>0</v>
      </c>
      <c r="D101" s="50">
        <v>0</v>
      </c>
      <c r="E101" s="62">
        <f t="shared" si="2"/>
        <v>0</v>
      </c>
    </row>
    <row r="102" spans="1:5" s="2" customFormat="1" ht="18" customHeight="1">
      <c r="A102" s="52" t="s">
        <v>94</v>
      </c>
      <c r="B102" s="60">
        <v>4113</v>
      </c>
      <c r="C102" s="50">
        <v>0</v>
      </c>
      <c r="D102" s="50">
        <v>0</v>
      </c>
      <c r="E102" s="62">
        <f t="shared" si="2"/>
        <v>0</v>
      </c>
    </row>
    <row r="103" spans="1:5" s="2" customFormat="1" ht="18" customHeight="1">
      <c r="A103" s="52" t="s">
        <v>95</v>
      </c>
      <c r="B103" s="60">
        <v>4210</v>
      </c>
      <c r="C103" s="50">
        <v>0</v>
      </c>
      <c r="D103" s="50">
        <v>0</v>
      </c>
      <c r="E103" s="62">
        <f>SUM(C103:D103)</f>
        <v>0</v>
      </c>
    </row>
    <row r="104" spans="1:5" s="2" customFormat="1" ht="18.75" customHeight="1">
      <c r="A104" s="52" t="s">
        <v>96</v>
      </c>
      <c r="B104" s="94">
        <v>9000</v>
      </c>
      <c r="C104" s="92">
        <v>0</v>
      </c>
      <c r="D104" s="92">
        <v>0</v>
      </c>
      <c r="E104" s="93">
        <f>SUM(C104:D104)</f>
        <v>0</v>
      </c>
    </row>
    <row r="105" spans="1:5" s="2" customFormat="1" ht="25.5" customHeight="1">
      <c r="A105" s="40" t="s">
        <v>52</v>
      </c>
      <c r="B105" s="40"/>
      <c r="C105" s="53"/>
      <c r="D105" s="117" t="s">
        <v>102</v>
      </c>
      <c r="E105" s="117"/>
    </row>
    <row r="106" spans="1:5" s="2" customFormat="1" ht="21" customHeight="1">
      <c r="A106" s="12"/>
      <c r="B106" s="12"/>
      <c r="C106" s="23" t="s">
        <v>0</v>
      </c>
      <c r="D106" s="113" t="s">
        <v>1</v>
      </c>
      <c r="E106" s="113"/>
    </row>
    <row r="107" spans="1:5" s="2" customFormat="1" ht="21.75" customHeight="1">
      <c r="A107" s="21" t="s">
        <v>17</v>
      </c>
      <c r="B107" s="21"/>
      <c r="C107" s="54"/>
      <c r="D107" s="137" t="s">
        <v>112</v>
      </c>
      <c r="E107" s="137"/>
    </row>
    <row r="108" spans="1:5" s="2" customFormat="1" ht="18.75">
      <c r="A108" s="22"/>
      <c r="B108" s="22"/>
      <c r="C108" s="23" t="s">
        <v>0</v>
      </c>
      <c r="D108" s="113" t="s">
        <v>1</v>
      </c>
      <c r="E108" s="113"/>
    </row>
    <row r="109" spans="1:5" s="2" customFormat="1" ht="24" customHeight="1">
      <c r="A109" s="24" t="s">
        <v>18</v>
      </c>
      <c r="B109" s="24"/>
      <c r="C109" s="25"/>
      <c r="D109" s="25"/>
      <c r="E109" s="26"/>
    </row>
    <row r="110" spans="1:5" s="2" customFormat="1" ht="21" customHeight="1">
      <c r="A110" s="55" t="s">
        <v>19</v>
      </c>
      <c r="B110" s="27"/>
      <c r="C110" s="28"/>
      <c r="D110" s="28"/>
      <c r="E110" s="28"/>
    </row>
    <row r="111" spans="1:5" s="2" customFormat="1" ht="18.75">
      <c r="A111" s="12"/>
      <c r="B111" s="12"/>
      <c r="C111" s="12"/>
      <c r="D111" s="12"/>
      <c r="E111" s="12"/>
    </row>
    <row r="112" spans="1:9" ht="18" customHeight="1">
      <c r="A112" s="39" t="s">
        <v>53</v>
      </c>
      <c r="B112" s="39"/>
      <c r="C112" s="30">
        <f>C26-C42</f>
        <v>0</v>
      </c>
      <c r="D112" s="30">
        <f>D26-D42</f>
        <v>0</v>
      </c>
      <c r="E112" s="30">
        <f>E26-E42</f>
        <v>0</v>
      </c>
      <c r="F112" s="29"/>
      <c r="G112" s="29"/>
      <c r="H112" s="29"/>
      <c r="I112" s="29"/>
    </row>
  </sheetData>
  <sheetProtection/>
  <mergeCells count="26">
    <mergeCell ref="D105:E105"/>
    <mergeCell ref="A15:E15"/>
    <mergeCell ref="A13:E13"/>
    <mergeCell ref="A14:E14"/>
    <mergeCell ref="A12:E12"/>
    <mergeCell ref="A11:E11"/>
    <mergeCell ref="A19:E19"/>
    <mergeCell ref="A16:E16"/>
    <mergeCell ref="A17:E17"/>
    <mergeCell ref="A18:E18"/>
    <mergeCell ref="C1:E1"/>
    <mergeCell ref="C3:E3"/>
    <mergeCell ref="C5:E5"/>
    <mergeCell ref="C4:E4"/>
    <mergeCell ref="C6:E6"/>
    <mergeCell ref="C8:D8"/>
    <mergeCell ref="D107:E107"/>
    <mergeCell ref="D108:E108"/>
    <mergeCell ref="D106:E106"/>
    <mergeCell ref="B23:B24"/>
    <mergeCell ref="H6:K6"/>
    <mergeCell ref="D7:E7"/>
    <mergeCell ref="A10:E10"/>
    <mergeCell ref="A21:E21"/>
    <mergeCell ref="A23:A24"/>
    <mergeCell ref="C23:E23"/>
  </mergeCells>
  <printOptions/>
  <pageMargins left="0.3937007874015748" right="0" top="0.21" bottom="0" header="0.2" footer="0.5118110236220472"/>
  <pageSetup horizontalDpi="600" verticalDpi="600" orientation="portrait" paperSize="9" scale="65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User</cp:lastModifiedBy>
  <cp:lastPrinted>2019-05-23T13:22:46Z</cp:lastPrinted>
  <dcterms:created xsi:type="dcterms:W3CDTF">2018-07-17T09:17:25Z</dcterms:created>
  <dcterms:modified xsi:type="dcterms:W3CDTF">2019-05-26T08:09:26Z</dcterms:modified>
  <cp:category/>
  <cp:version/>
  <cp:contentType/>
  <cp:contentStatus/>
</cp:coreProperties>
</file>